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oby\AAA_sito\tools e strumenti didattici\"/>
    </mc:Choice>
  </mc:AlternateContent>
  <bookViews>
    <workbookView xWindow="360" yWindow="45" windowWidth="11310" windowHeight="5805"/>
  </bookViews>
  <sheets>
    <sheet name="teoria" sheetId="1" r:id="rId1"/>
    <sheet name="esempio" sheetId="2" r:id="rId2"/>
  </sheets>
  <calcPr calcId="152511"/>
</workbook>
</file>

<file path=xl/calcChain.xml><?xml version="1.0" encoding="utf-8"?>
<calcChain xmlns="http://schemas.openxmlformats.org/spreadsheetml/2006/main">
  <c r="G37" i="2" l="1"/>
  <c r="G12" i="2"/>
  <c r="G16" i="2"/>
  <c r="G38" i="2"/>
  <c r="G39" i="2"/>
  <c r="G40" i="2"/>
  <c r="G41" i="2"/>
  <c r="G26" i="2"/>
  <c r="G33" i="2"/>
  <c r="G17" i="2"/>
  <c r="G18" i="2"/>
  <c r="G20" i="2"/>
  <c r="G32" i="2"/>
  <c r="G31" i="2"/>
  <c r="G34" i="2"/>
  <c r="G46" i="2"/>
  <c r="G45" i="2"/>
  <c r="G44" i="2"/>
</calcChain>
</file>

<file path=xl/sharedStrings.xml><?xml version="1.0" encoding="utf-8"?>
<sst xmlns="http://schemas.openxmlformats.org/spreadsheetml/2006/main" count="84" uniqueCount="66">
  <si>
    <t>I COSTI DI UN PROGRAMMA DI SCREENING</t>
  </si>
  <si>
    <t>POP</t>
  </si>
  <si>
    <t>x</t>
  </si>
  <si>
    <t>FR1</t>
  </si>
  <si>
    <t>popolazione da ammettere allo screening</t>
  </si>
  <si>
    <t>frazione di reclutamento al primo livello</t>
  </si>
  <si>
    <t>FR2</t>
  </si>
  <si>
    <t>frazione di reclutamento al secondo livello (cioè di soggetti che accedono al secondo livello)</t>
  </si>
  <si>
    <t>FRT</t>
  </si>
  <si>
    <t>frazione di soggetti che assumono la terapia</t>
  </si>
  <si>
    <t>POS</t>
  </si>
  <si>
    <t>numero di soggetti positivi al test di primo livello</t>
  </si>
  <si>
    <t>VP</t>
  </si>
  <si>
    <t>numero di soggetti veri positivi al test di primo livello</t>
  </si>
  <si>
    <t>FP</t>
  </si>
  <si>
    <t>numero di soggetti falsi positivi al test di primo livello</t>
  </si>
  <si>
    <t>sens</t>
  </si>
  <si>
    <t>sensibilità del test di primo livello</t>
  </si>
  <si>
    <t>spec</t>
  </si>
  <si>
    <t>specificità del test di primo livello</t>
  </si>
  <si>
    <t>sens2</t>
  </si>
  <si>
    <t>sensibilità del test di secondo livello</t>
  </si>
  <si>
    <t>prev</t>
  </si>
  <si>
    <t>prevalenza della malattia nella popolazione</t>
  </si>
  <si>
    <t>L'EFFICACIA DI UN PROGRAMMA DI SCREENING</t>
  </si>
  <si>
    <t>UN ESEMPIO</t>
  </si>
  <si>
    <t>DATI DA CONOSCERE</t>
  </si>
  <si>
    <t>popolazione</t>
  </si>
  <si>
    <t>Costi fissi</t>
  </si>
  <si>
    <t>ELABORAZIONI</t>
  </si>
  <si>
    <t>costo unitario del test di primo livello</t>
  </si>
  <si>
    <t>numero di soggetti esaminati al primo livello</t>
  </si>
  <si>
    <t>prevalenza della malattia</t>
  </si>
  <si>
    <t>VP (veri positivi)</t>
  </si>
  <si>
    <t>FP (falsi positivi)</t>
  </si>
  <si>
    <t>POS (totale positivi al primo livello)</t>
  </si>
  <si>
    <t>numero di soggetti esaminati al  secondo livello</t>
  </si>
  <si>
    <t>costo unitario del test di secondo livello</t>
  </si>
  <si>
    <t>costo unitario della terapia</t>
  </si>
  <si>
    <t>numero di soggetti che accedono alla terapia</t>
  </si>
  <si>
    <t>frazione di soggetti in cui la terapia è efficace</t>
  </si>
  <si>
    <t xml:space="preserve">frazione di soggetti evidenziati dallo screening </t>
  </si>
  <si>
    <t>(senza il quale non sarebbero stati scoperti)</t>
  </si>
  <si>
    <t>COSTI</t>
  </si>
  <si>
    <t>costo primo livello</t>
  </si>
  <si>
    <t>costo secondo livello</t>
  </si>
  <si>
    <t>costo terapia</t>
  </si>
  <si>
    <t>costo totale</t>
  </si>
  <si>
    <t>EFFICACIA</t>
  </si>
  <si>
    <t xml:space="preserve">casi presenti </t>
  </si>
  <si>
    <t>casi diagnosticati</t>
  </si>
  <si>
    <t>casi trattati</t>
  </si>
  <si>
    <t>RAPPORTO COSTO/EFFICACIA</t>
  </si>
  <si>
    <t>casi curati (per cui la terapia dà un beneficio)</t>
  </si>
  <si>
    <t>costo medio per caso diagnosticato</t>
  </si>
  <si>
    <t>casi per cui lo screening dà un beneficio (effectiveness)</t>
  </si>
  <si>
    <t>costo medio per caso trattato</t>
  </si>
  <si>
    <t xml:space="preserve">costo medio per unità di efficacia </t>
  </si>
  <si>
    <t>+</t>
  </si>
  <si>
    <t>costo unitario del test di secondo (+ terzo,ecc) livello</t>
  </si>
  <si>
    <t>numero di soggetti esaminati al  secondo (+ terzo,ecc) livello</t>
  </si>
  <si>
    <t>A= POP x FR1</t>
  </si>
  <si>
    <t>B = A x POS x FR2 = A x (VP+FP) x FR2 = 
POP x FR1 x [sens x prev + (1-spec) x (1-prev)] x FR2</t>
  </si>
  <si>
    <t xml:space="preserve">C = A x VP x FR2 x sens x FRT  =  
(POP x FR1 x sens x prev) x FR2 x sens x FRT </t>
  </si>
  <si>
    <t>numero di soggetti che accedono alla terapia (C)</t>
  </si>
  <si>
    <t>frazione di soggetti evidenziati dallo screening (senza screening non sarebbero stati scoperti)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</si>
</sst>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0.0"/>
    <numFmt numFmtId="165" formatCode="0.000%"/>
  </numFmts>
  <fonts count="12" x14ac:knownFonts="1">
    <font>
      <sz val="10"/>
      <name val="Arial"/>
    </font>
    <font>
      <sz val="10"/>
      <name val="Arial"/>
    </font>
    <font>
      <b/>
      <sz val="24"/>
      <name val="Arial"/>
      <family val="2"/>
    </font>
    <font>
      <b/>
      <sz val="12"/>
      <name val="Arial"/>
      <family val="2"/>
    </font>
    <font>
      <b/>
      <sz val="12"/>
      <name val="Arial"/>
    </font>
    <font>
      <sz val="8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24"/>
      <color rgb="FF000000"/>
      <name val="Arial"/>
      <family val="2"/>
    </font>
    <font>
      <sz val="14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0" fontId="3" fillId="0" borderId="1" xfId="0" applyFont="1" applyBorder="1" applyAlignment="1" applyProtection="1">
      <alignment horizontal="centerContinuous"/>
      <protection hidden="1"/>
    </xf>
    <xf numFmtId="0" fontId="3" fillId="0" borderId="2" xfId="0" applyFont="1" applyBorder="1" applyAlignment="1" applyProtection="1">
      <alignment horizontal="centerContinuous"/>
      <protection hidden="1"/>
    </xf>
    <xf numFmtId="0" fontId="3" fillId="0" borderId="3" xfId="0" applyFont="1" applyBorder="1" applyAlignment="1" applyProtection="1">
      <alignment horizontal="centerContinuous"/>
      <protection hidden="1"/>
    </xf>
    <xf numFmtId="0" fontId="0" fillId="0" borderId="4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6" xfId="0" applyBorder="1" applyProtection="1">
      <protection hidden="1"/>
    </xf>
    <xf numFmtId="0" fontId="4" fillId="0" borderId="1" xfId="0" applyFont="1" applyBorder="1" applyAlignment="1" applyProtection="1">
      <alignment horizontal="centerContinuous"/>
      <protection hidden="1"/>
    </xf>
    <xf numFmtId="0" fontId="4" fillId="0" borderId="2" xfId="0" applyFont="1" applyBorder="1" applyAlignment="1" applyProtection="1">
      <alignment horizontal="centerContinuous"/>
      <protection hidden="1"/>
    </xf>
    <xf numFmtId="0" fontId="0" fillId="0" borderId="2" xfId="0" applyBorder="1" applyAlignment="1" applyProtection="1">
      <alignment horizontal="centerContinuous"/>
      <protection hidden="1"/>
    </xf>
    <xf numFmtId="0" fontId="0" fillId="0" borderId="1" xfId="0" applyBorder="1" applyProtection="1"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10" fillId="0" borderId="0" xfId="0" applyFont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readingOrder="1"/>
    </xf>
    <xf numFmtId="0" fontId="7" fillId="0" borderId="0" xfId="0" applyFont="1" applyProtection="1">
      <protection hidden="1"/>
    </xf>
    <xf numFmtId="0" fontId="8" fillId="0" borderId="3" xfId="0" applyFont="1" applyBorder="1" applyAlignment="1" applyProtection="1">
      <alignment horizontal="centerContinuous"/>
      <protection hidden="1"/>
    </xf>
    <xf numFmtId="0" fontId="7" fillId="0" borderId="11" xfId="0" applyFont="1" applyBorder="1" applyProtection="1">
      <protection hidden="1"/>
    </xf>
    <xf numFmtId="0" fontId="9" fillId="0" borderId="0" xfId="0" applyFont="1" applyProtection="1">
      <protection hidden="1"/>
    </xf>
    <xf numFmtId="41" fontId="3" fillId="2" borderId="11" xfId="1" applyFont="1" applyFill="1" applyBorder="1" applyProtection="1">
      <protection locked="0"/>
    </xf>
    <xf numFmtId="41" fontId="3" fillId="0" borderId="11" xfId="1" applyFont="1" applyFill="1" applyBorder="1" applyProtection="1">
      <protection hidden="1"/>
    </xf>
    <xf numFmtId="0" fontId="9" fillId="0" borderId="11" xfId="0" applyFont="1" applyBorder="1" applyProtection="1">
      <protection hidden="1"/>
    </xf>
    <xf numFmtId="9" fontId="3" fillId="2" borderId="11" xfId="0" applyNumberFormat="1" applyFont="1" applyFill="1" applyBorder="1" applyProtection="1">
      <protection locked="0"/>
    </xf>
    <xf numFmtId="9" fontId="3" fillId="0" borderId="11" xfId="0" applyNumberFormat="1" applyFont="1" applyFill="1" applyBorder="1" applyProtection="1">
      <protection hidden="1"/>
    </xf>
    <xf numFmtId="165" fontId="3" fillId="2" borderId="11" xfId="0" applyNumberFormat="1" applyFont="1" applyFill="1" applyBorder="1" applyProtection="1">
      <protection locked="0"/>
    </xf>
    <xf numFmtId="9" fontId="3" fillId="0" borderId="11" xfId="0" applyNumberFormat="1" applyFont="1" applyBorder="1" applyProtection="1">
      <protection hidden="1"/>
    </xf>
    <xf numFmtId="0" fontId="3" fillId="0" borderId="12" xfId="0" applyFont="1" applyBorder="1" applyProtection="1">
      <protection hidden="1"/>
    </xf>
    <xf numFmtId="0" fontId="7" fillId="0" borderId="3" xfId="0" applyFont="1" applyBorder="1" applyProtection="1">
      <protection hidden="1"/>
    </xf>
    <xf numFmtId="41" fontId="7" fillId="0" borderId="11" xfId="1" applyFont="1" applyBorder="1" applyProtection="1">
      <protection hidden="1"/>
    </xf>
    <xf numFmtId="164" fontId="7" fillId="0" borderId="0" xfId="0" applyNumberFormat="1" applyFont="1" applyProtection="1">
      <protection hidden="1"/>
    </xf>
    <xf numFmtId="41" fontId="7" fillId="0" borderId="12" xfId="1" applyFont="1" applyBorder="1" applyProtection="1">
      <protection hidden="1"/>
    </xf>
    <xf numFmtId="3" fontId="7" fillId="0" borderId="11" xfId="0" applyNumberFormat="1" applyFont="1" applyBorder="1" applyProtection="1">
      <protection hidden="1"/>
    </xf>
    <xf numFmtId="3" fontId="7" fillId="0" borderId="12" xfId="0" applyNumberFormat="1" applyFont="1" applyBorder="1" applyProtection="1"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tabSelected="1" zoomScaleNormal="100" workbookViewId="0">
      <selection activeCell="N1" sqref="N1"/>
    </sheetView>
  </sheetViews>
  <sheetFormatPr defaultRowHeight="12.75" x14ac:dyDescent="0.2"/>
  <cols>
    <col min="1" max="1" width="9.140625" style="2"/>
    <col min="2" max="2" width="20.28515625" style="2" customWidth="1"/>
    <col min="3" max="3" width="7.7109375" style="2" customWidth="1"/>
    <col min="4" max="4" width="22.42578125" style="2" customWidth="1"/>
    <col min="5" max="5" width="9.140625" style="2"/>
    <col min="6" max="6" width="32" style="2" customWidth="1"/>
    <col min="7" max="7" width="2" style="2" customWidth="1"/>
    <col min="8" max="8" width="6.85546875" style="2" customWidth="1"/>
    <col min="9" max="9" width="2.140625" style="2" customWidth="1"/>
    <col min="10" max="11" width="3.7109375" style="2" customWidth="1"/>
    <col min="12" max="12" width="5.28515625" style="2" customWidth="1"/>
    <col min="13" max="13" width="2" style="2" customWidth="1"/>
    <col min="14" max="16" width="3.7109375" style="2" customWidth="1"/>
    <col min="17" max="17" width="15.140625" style="2" customWidth="1"/>
    <col min="18" max="16384" width="9.140625" style="2"/>
  </cols>
  <sheetData>
    <row r="1" spans="1:10" ht="30" x14ac:dyDescent="0.4">
      <c r="A1" s="1" t="s">
        <v>0</v>
      </c>
    </row>
    <row r="2" spans="1:10" x14ac:dyDescent="0.2">
      <c r="A2" s="14"/>
      <c r="B2" s="14"/>
      <c r="C2" s="14"/>
      <c r="D2" s="14"/>
      <c r="E2" s="14"/>
    </row>
    <row r="3" spans="1:10" ht="18" x14ac:dyDescent="0.2">
      <c r="A3" s="14"/>
      <c r="B3" s="38" t="s">
        <v>28</v>
      </c>
      <c r="C3" s="39"/>
      <c r="D3" s="40"/>
      <c r="E3" s="14"/>
    </row>
    <row r="4" spans="1:10" ht="30" x14ac:dyDescent="0.2">
      <c r="A4" s="14"/>
      <c r="C4" s="14"/>
      <c r="D4" s="14"/>
      <c r="E4" s="15" t="s">
        <v>58</v>
      </c>
    </row>
    <row r="5" spans="1:10" ht="72" x14ac:dyDescent="0.2">
      <c r="A5" s="14"/>
      <c r="B5" s="16" t="s">
        <v>30</v>
      </c>
      <c r="C5" s="17" t="s">
        <v>2</v>
      </c>
      <c r="D5" s="16" t="s">
        <v>31</v>
      </c>
      <c r="E5" s="14"/>
      <c r="F5" s="36" t="s">
        <v>61</v>
      </c>
      <c r="G5" s="36"/>
      <c r="H5" s="36"/>
      <c r="I5" s="36"/>
      <c r="J5" s="36"/>
    </row>
    <row r="6" spans="1:10" ht="30" x14ac:dyDescent="0.2">
      <c r="A6" s="14"/>
      <c r="C6" s="14"/>
      <c r="D6" s="14"/>
      <c r="E6" s="15" t="s">
        <v>58</v>
      </c>
    </row>
    <row r="7" spans="1:10" ht="90" x14ac:dyDescent="0.2">
      <c r="B7" s="16" t="s">
        <v>59</v>
      </c>
      <c r="C7" s="17" t="s">
        <v>2</v>
      </c>
      <c r="D7" s="16" t="s">
        <v>60</v>
      </c>
      <c r="F7" s="37" t="s">
        <v>62</v>
      </c>
      <c r="G7" s="37"/>
      <c r="H7" s="37"/>
      <c r="I7" s="37"/>
      <c r="J7" s="37"/>
    </row>
    <row r="8" spans="1:10" ht="30" x14ac:dyDescent="0.2">
      <c r="E8" s="15" t="s">
        <v>58</v>
      </c>
    </row>
    <row r="9" spans="1:10" ht="72" x14ac:dyDescent="0.2">
      <c r="B9" s="16" t="s">
        <v>38</v>
      </c>
      <c r="C9" s="17" t="s">
        <v>2</v>
      </c>
      <c r="D9" s="16" t="s">
        <v>39</v>
      </c>
      <c r="F9" s="37" t="s">
        <v>63</v>
      </c>
      <c r="G9" s="37"/>
      <c r="H9" s="37"/>
      <c r="I9" s="37"/>
      <c r="J9" s="37"/>
    </row>
    <row r="13" spans="1:10" x14ac:dyDescent="0.2">
      <c r="B13" s="2" t="s">
        <v>1</v>
      </c>
      <c r="C13" s="2" t="s">
        <v>4</v>
      </c>
    </row>
    <row r="14" spans="1:10" x14ac:dyDescent="0.2">
      <c r="B14" s="2" t="s">
        <v>3</v>
      </c>
      <c r="C14" s="2" t="s">
        <v>5</v>
      </c>
    </row>
    <row r="15" spans="1:10" x14ac:dyDescent="0.2">
      <c r="B15" s="2" t="s">
        <v>6</v>
      </c>
      <c r="C15" s="2" t="s">
        <v>7</v>
      </c>
    </row>
    <row r="16" spans="1:10" x14ac:dyDescent="0.2">
      <c r="B16" s="2" t="s">
        <v>8</v>
      </c>
      <c r="C16" s="2" t="s">
        <v>9</v>
      </c>
    </row>
    <row r="17" spans="1:6" x14ac:dyDescent="0.2">
      <c r="B17" s="2" t="s">
        <v>10</v>
      </c>
      <c r="C17" s="2" t="s">
        <v>11</v>
      </c>
    </row>
    <row r="18" spans="1:6" x14ac:dyDescent="0.2">
      <c r="B18" s="2" t="s">
        <v>12</v>
      </c>
      <c r="C18" s="2" t="s">
        <v>13</v>
      </c>
    </row>
    <row r="19" spans="1:6" x14ac:dyDescent="0.2">
      <c r="B19" s="2" t="s">
        <v>14</v>
      </c>
      <c r="C19" s="2" t="s">
        <v>15</v>
      </c>
    </row>
    <row r="20" spans="1:6" x14ac:dyDescent="0.2">
      <c r="B20" s="2" t="s">
        <v>16</v>
      </c>
      <c r="C20" s="2" t="s">
        <v>17</v>
      </c>
    </row>
    <row r="21" spans="1:6" x14ac:dyDescent="0.2">
      <c r="B21" s="2" t="s">
        <v>18</v>
      </c>
      <c r="C21" s="2" t="s">
        <v>19</v>
      </c>
    </row>
    <row r="22" spans="1:6" x14ac:dyDescent="0.2">
      <c r="B22" s="2" t="s">
        <v>20</v>
      </c>
      <c r="C22" s="2" t="s">
        <v>21</v>
      </c>
    </row>
    <row r="23" spans="1:6" x14ac:dyDescent="0.2">
      <c r="B23" s="2" t="s">
        <v>22</v>
      </c>
      <c r="C23" s="2" t="s">
        <v>23</v>
      </c>
    </row>
    <row r="25" spans="1:6" ht="30" x14ac:dyDescent="0.4">
      <c r="A25" s="1" t="s">
        <v>24</v>
      </c>
    </row>
    <row r="27" spans="1:6" ht="90" x14ac:dyDescent="0.2">
      <c r="B27" s="16" t="s">
        <v>64</v>
      </c>
      <c r="C27" s="17" t="s">
        <v>2</v>
      </c>
      <c r="D27" s="16" t="s">
        <v>40</v>
      </c>
      <c r="E27" s="17" t="s">
        <v>2</v>
      </c>
      <c r="F27" s="16" t="s">
        <v>65</v>
      </c>
    </row>
  </sheetData>
  <mergeCells count="4">
    <mergeCell ref="F5:J5"/>
    <mergeCell ref="F7:J7"/>
    <mergeCell ref="F9:J9"/>
    <mergeCell ref="B3:D3"/>
  </mergeCells>
  <phoneticPr fontId="5" type="noConversion"/>
  <printOptions horizontalCentered="1" verticalCentered="1"/>
  <pageMargins left="0.19685039370078741" right="0.23622047244094491" top="0.15748031496062992" bottom="0.23622047244094491" header="0.15748031496062992" footer="0.19685039370078741"/>
  <pageSetup paperSize="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6"/>
  <sheetViews>
    <sheetView showGridLines="0" zoomScaleNormal="100" workbookViewId="0"/>
  </sheetViews>
  <sheetFormatPr defaultRowHeight="15" x14ac:dyDescent="0.2"/>
  <cols>
    <col min="1" max="1" width="3" style="2" customWidth="1"/>
    <col min="2" max="2" width="40.28515625" style="2" customWidth="1"/>
    <col min="3" max="3" width="12.28515625" style="21" customWidth="1"/>
    <col min="4" max="4" width="5.5703125" style="2" customWidth="1"/>
    <col min="5" max="5" width="3" style="2" bestFit="1" customWidth="1"/>
    <col min="6" max="6" width="47.7109375" style="2" customWidth="1"/>
    <col min="7" max="7" width="11.5703125" style="18" bestFit="1" customWidth="1"/>
    <col min="8" max="16384" width="9.140625" style="2"/>
  </cols>
  <sheetData>
    <row r="2" spans="1:7" ht="30" x14ac:dyDescent="0.4">
      <c r="A2" s="1" t="s">
        <v>25</v>
      </c>
    </row>
    <row r="3" spans="1:7" ht="12.75" customHeight="1" x14ac:dyDescent="0.4">
      <c r="A3" s="1"/>
    </row>
    <row r="4" spans="1:7" ht="12.75" customHeight="1" x14ac:dyDescent="0.4">
      <c r="A4" s="1"/>
    </row>
    <row r="5" spans="1:7" ht="15.75" x14ac:dyDescent="0.25">
      <c r="A5" s="3" t="s">
        <v>26</v>
      </c>
      <c r="B5" s="4"/>
      <c r="C5" s="5"/>
    </row>
    <row r="6" spans="1:7" ht="15.75" x14ac:dyDescent="0.25">
      <c r="A6" s="6">
        <v>1</v>
      </c>
      <c r="B6" s="7" t="s">
        <v>27</v>
      </c>
      <c r="C6" s="22">
        <v>100000</v>
      </c>
    </row>
    <row r="7" spans="1:7" ht="15.75" x14ac:dyDescent="0.25">
      <c r="A7" s="6"/>
      <c r="B7" s="7"/>
      <c r="C7" s="23"/>
    </row>
    <row r="8" spans="1:7" ht="15.75" x14ac:dyDescent="0.25">
      <c r="A8" s="6">
        <v>2</v>
      </c>
      <c r="B8" s="7" t="s">
        <v>28</v>
      </c>
      <c r="C8" s="22">
        <v>300000</v>
      </c>
    </row>
    <row r="9" spans="1:7" ht="15.75" x14ac:dyDescent="0.25">
      <c r="A9" s="6"/>
      <c r="B9" s="7"/>
      <c r="C9" s="24"/>
      <c r="E9" s="3" t="s">
        <v>29</v>
      </c>
      <c r="F9" s="4"/>
      <c r="G9" s="30"/>
    </row>
    <row r="10" spans="1:7" ht="15.75" x14ac:dyDescent="0.25">
      <c r="A10" s="6">
        <v>3</v>
      </c>
      <c r="B10" s="7" t="s">
        <v>30</v>
      </c>
      <c r="C10" s="22">
        <v>15</v>
      </c>
      <c r="E10" s="6"/>
      <c r="F10" s="7"/>
      <c r="G10" s="20"/>
    </row>
    <row r="11" spans="1:7" ht="15.75" x14ac:dyDescent="0.25">
      <c r="A11" s="6">
        <v>4</v>
      </c>
      <c r="B11" s="7" t="s">
        <v>3</v>
      </c>
      <c r="C11" s="25">
        <v>0.9</v>
      </c>
      <c r="E11" s="6"/>
      <c r="F11" s="7"/>
      <c r="G11" s="20"/>
    </row>
    <row r="12" spans="1:7" ht="15.75" x14ac:dyDescent="0.25">
      <c r="A12" s="6"/>
      <c r="B12" s="7"/>
      <c r="C12" s="26"/>
      <c r="E12" s="6">
        <v>5</v>
      </c>
      <c r="F12" s="7" t="s">
        <v>31</v>
      </c>
      <c r="G12" s="31">
        <f>C6*C11</f>
        <v>90000</v>
      </c>
    </row>
    <row r="13" spans="1:7" ht="15.75" x14ac:dyDescent="0.25">
      <c r="A13" s="6">
        <v>6</v>
      </c>
      <c r="B13" s="7" t="s">
        <v>32</v>
      </c>
      <c r="C13" s="27">
        <v>4.0000000000000001E-3</v>
      </c>
      <c r="E13" s="6"/>
      <c r="F13" s="7"/>
      <c r="G13" s="20"/>
    </row>
    <row r="14" spans="1:7" ht="15.75" x14ac:dyDescent="0.25">
      <c r="A14" s="6">
        <v>7</v>
      </c>
      <c r="B14" s="7" t="s">
        <v>17</v>
      </c>
      <c r="C14" s="25">
        <v>0.75</v>
      </c>
      <c r="E14" s="6"/>
      <c r="F14" s="7"/>
      <c r="G14" s="20"/>
    </row>
    <row r="15" spans="1:7" ht="15.75" x14ac:dyDescent="0.25">
      <c r="A15" s="6">
        <v>8</v>
      </c>
      <c r="B15" s="7" t="s">
        <v>19</v>
      </c>
      <c r="C15" s="25">
        <v>0.95</v>
      </c>
      <c r="E15" s="6"/>
      <c r="F15" s="7"/>
      <c r="G15" s="20"/>
    </row>
    <row r="16" spans="1:7" x14ac:dyDescent="0.2">
      <c r="A16" s="6"/>
      <c r="B16" s="7"/>
      <c r="C16" s="24"/>
      <c r="E16" s="6">
        <v>9</v>
      </c>
      <c r="F16" s="7" t="s">
        <v>33</v>
      </c>
      <c r="G16" s="34">
        <f>G12*C14*C13</f>
        <v>270</v>
      </c>
    </row>
    <row r="17" spans="1:7" x14ac:dyDescent="0.2">
      <c r="A17" s="6"/>
      <c r="B17" s="7"/>
      <c r="C17" s="24"/>
      <c r="E17" s="6">
        <v>10</v>
      </c>
      <c r="F17" s="7" t="s">
        <v>34</v>
      </c>
      <c r="G17" s="34">
        <f>G12*(1-C15)*(1-C13)</f>
        <v>4482.0000000000036</v>
      </c>
    </row>
    <row r="18" spans="1:7" x14ac:dyDescent="0.2">
      <c r="A18" s="6"/>
      <c r="B18" s="7"/>
      <c r="C18" s="24"/>
      <c r="E18" s="6">
        <v>11</v>
      </c>
      <c r="F18" s="7" t="s">
        <v>35</v>
      </c>
      <c r="G18" s="34">
        <f>G16+G17</f>
        <v>4752.0000000000036</v>
      </c>
    </row>
    <row r="19" spans="1:7" ht="15.75" x14ac:dyDescent="0.25">
      <c r="A19" s="6">
        <v>12</v>
      </c>
      <c r="B19" s="7" t="s">
        <v>6</v>
      </c>
      <c r="C19" s="25">
        <v>0.96</v>
      </c>
      <c r="E19" s="6"/>
      <c r="F19" s="7"/>
      <c r="G19" s="34"/>
    </row>
    <row r="20" spans="1:7" ht="15.75" x14ac:dyDescent="0.25">
      <c r="A20" s="6"/>
      <c r="B20" s="7"/>
      <c r="C20" s="26"/>
      <c r="E20" s="6">
        <v>13</v>
      </c>
      <c r="F20" s="7" t="s">
        <v>36</v>
      </c>
      <c r="G20" s="34">
        <f>G18*C19</f>
        <v>4561.9200000000037</v>
      </c>
    </row>
    <row r="21" spans="1:7" ht="15.75" x14ac:dyDescent="0.25">
      <c r="A21" s="6">
        <v>14</v>
      </c>
      <c r="B21" s="7" t="s">
        <v>37</v>
      </c>
      <c r="C21" s="22">
        <v>800</v>
      </c>
      <c r="E21" s="6"/>
      <c r="F21" s="7"/>
      <c r="G21" s="34"/>
    </row>
    <row r="22" spans="1:7" ht="15.75" x14ac:dyDescent="0.25">
      <c r="A22" s="6">
        <v>15</v>
      </c>
      <c r="B22" s="7" t="s">
        <v>21</v>
      </c>
      <c r="C22" s="25">
        <v>0.98</v>
      </c>
      <c r="E22" s="6"/>
      <c r="F22" s="7"/>
      <c r="G22" s="34"/>
    </row>
    <row r="23" spans="1:7" x14ac:dyDescent="0.2">
      <c r="A23" s="6"/>
      <c r="B23" s="7"/>
      <c r="C23" s="24"/>
      <c r="E23" s="6"/>
      <c r="F23" s="7"/>
      <c r="G23" s="34"/>
    </row>
    <row r="24" spans="1:7" ht="15.75" x14ac:dyDescent="0.25">
      <c r="A24" s="6">
        <v>16</v>
      </c>
      <c r="B24" s="7" t="s">
        <v>8</v>
      </c>
      <c r="C24" s="25">
        <v>0.8</v>
      </c>
      <c r="E24" s="6"/>
      <c r="F24" s="7"/>
      <c r="G24" s="34"/>
    </row>
    <row r="25" spans="1:7" ht="15.75" x14ac:dyDescent="0.25">
      <c r="A25" s="6">
        <v>17</v>
      </c>
      <c r="B25" s="7" t="s">
        <v>38</v>
      </c>
      <c r="C25" s="22">
        <v>10000</v>
      </c>
      <c r="E25" s="6"/>
      <c r="F25" s="7"/>
      <c r="G25" s="34"/>
    </row>
    <row r="26" spans="1:7" ht="15.75" x14ac:dyDescent="0.25">
      <c r="A26" s="6"/>
      <c r="B26" s="7"/>
      <c r="C26" s="28"/>
      <c r="E26" s="8">
        <v>18</v>
      </c>
      <c r="F26" s="9" t="s">
        <v>39</v>
      </c>
      <c r="G26" s="35">
        <f>G16*C19*C22*C24</f>
        <v>203.21280000000002</v>
      </c>
    </row>
    <row r="27" spans="1:7" ht="15.75" x14ac:dyDescent="0.25">
      <c r="A27" s="6">
        <v>19</v>
      </c>
      <c r="B27" s="7" t="s">
        <v>40</v>
      </c>
      <c r="C27" s="25">
        <v>0.9</v>
      </c>
      <c r="G27" s="32"/>
    </row>
    <row r="28" spans="1:7" ht="15.75" x14ac:dyDescent="0.25">
      <c r="A28" s="6">
        <v>20</v>
      </c>
      <c r="B28" s="7" t="s">
        <v>41</v>
      </c>
      <c r="C28" s="25">
        <v>0.8</v>
      </c>
      <c r="G28" s="32"/>
    </row>
    <row r="29" spans="1:7" ht="15.75" x14ac:dyDescent="0.25">
      <c r="A29" s="8"/>
      <c r="B29" s="9" t="s">
        <v>42</v>
      </c>
      <c r="C29" s="29"/>
      <c r="G29" s="32"/>
    </row>
    <row r="30" spans="1:7" ht="15.75" x14ac:dyDescent="0.25">
      <c r="E30" s="10" t="s">
        <v>43</v>
      </c>
      <c r="F30" s="11"/>
      <c r="G30" s="30"/>
    </row>
    <row r="31" spans="1:7" x14ac:dyDescent="0.2">
      <c r="E31" s="6">
        <v>21</v>
      </c>
      <c r="F31" s="7" t="s">
        <v>44</v>
      </c>
      <c r="G31" s="31">
        <f>C10*G12</f>
        <v>1350000</v>
      </c>
    </row>
    <row r="32" spans="1:7" x14ac:dyDescent="0.2">
      <c r="E32" s="6">
        <v>22</v>
      </c>
      <c r="F32" s="7" t="s">
        <v>45</v>
      </c>
      <c r="G32" s="31">
        <f>C21*G20</f>
        <v>3649536.0000000028</v>
      </c>
    </row>
    <row r="33" spans="5:7" x14ac:dyDescent="0.2">
      <c r="E33" s="6">
        <v>23</v>
      </c>
      <c r="F33" s="7" t="s">
        <v>46</v>
      </c>
      <c r="G33" s="31">
        <f>C25*G26</f>
        <v>2032128.0000000002</v>
      </c>
    </row>
    <row r="34" spans="5:7" x14ac:dyDescent="0.2">
      <c r="E34" s="8">
        <v>24</v>
      </c>
      <c r="F34" s="9" t="s">
        <v>47</v>
      </c>
      <c r="G34" s="33">
        <f>C8+G31+G32+G33</f>
        <v>7331664.0000000028</v>
      </c>
    </row>
    <row r="36" spans="5:7" ht="15.75" x14ac:dyDescent="0.25">
      <c r="E36" s="3" t="s">
        <v>48</v>
      </c>
      <c r="F36" s="12"/>
      <c r="G36" s="30"/>
    </row>
    <row r="37" spans="5:7" x14ac:dyDescent="0.2">
      <c r="E37" s="6">
        <v>25</v>
      </c>
      <c r="F37" s="7" t="s">
        <v>49</v>
      </c>
      <c r="G37" s="34">
        <f>C6*C13</f>
        <v>400</v>
      </c>
    </row>
    <row r="38" spans="5:7" x14ac:dyDescent="0.2">
      <c r="E38" s="6">
        <v>26</v>
      </c>
      <c r="F38" s="7" t="s">
        <v>50</v>
      </c>
      <c r="G38" s="34">
        <f>G16*C19*C22</f>
        <v>254.01599999999999</v>
      </c>
    </row>
    <row r="39" spans="5:7" x14ac:dyDescent="0.2">
      <c r="E39" s="6">
        <v>27</v>
      </c>
      <c r="F39" s="7" t="s">
        <v>51</v>
      </c>
      <c r="G39" s="34">
        <f>G38*C24</f>
        <v>203.21280000000002</v>
      </c>
    </row>
    <row r="40" spans="5:7" x14ac:dyDescent="0.2">
      <c r="E40" s="6">
        <v>27</v>
      </c>
      <c r="F40" s="7" t="s">
        <v>53</v>
      </c>
      <c r="G40" s="34">
        <f>G39*C27</f>
        <v>182.89152000000001</v>
      </c>
    </row>
    <row r="41" spans="5:7" x14ac:dyDescent="0.2">
      <c r="E41" s="8">
        <v>28</v>
      </c>
      <c r="F41" s="9" t="s">
        <v>55</v>
      </c>
      <c r="G41" s="35">
        <f>G40*C28</f>
        <v>146.31321600000001</v>
      </c>
    </row>
    <row r="43" spans="5:7" ht="15.75" x14ac:dyDescent="0.25">
      <c r="E43" s="13"/>
      <c r="F43" s="4" t="s">
        <v>52</v>
      </c>
      <c r="G43" s="19"/>
    </row>
    <row r="44" spans="5:7" x14ac:dyDescent="0.2">
      <c r="E44" s="6">
        <v>29</v>
      </c>
      <c r="F44" s="7" t="s">
        <v>54</v>
      </c>
      <c r="G44" s="31">
        <f>G34/G38</f>
        <v>28863.000755857909</v>
      </c>
    </row>
    <row r="45" spans="5:7" x14ac:dyDescent="0.2">
      <c r="E45" s="6">
        <v>30</v>
      </c>
      <c r="F45" s="7" t="s">
        <v>56</v>
      </c>
      <c r="G45" s="31">
        <f>G34/G39</f>
        <v>36078.750944822386</v>
      </c>
    </row>
    <row r="46" spans="5:7" x14ac:dyDescent="0.2">
      <c r="E46" s="8">
        <v>31</v>
      </c>
      <c r="F46" s="9" t="s">
        <v>57</v>
      </c>
      <c r="G46" s="33">
        <f>G34/G41</f>
        <v>50109.376312253313</v>
      </c>
    </row>
  </sheetData>
  <printOptions horizontalCentered="1" verticalCentered="1"/>
  <pageMargins left="0.19685039370078741" right="0.23622047244094491" top="0.15748031496062992" bottom="0.23622047244094491" header="0.15748031496062992" footer="0.19685039370078741"/>
  <pageSetup paperSize="9" orientation="landscape" horizontalDpi="4294967293" r:id="rId1"/>
  <headerFooter alignWithMargins="0"/>
  <rowBreaks count="1" manualBreakCount="1">
    <brk id="57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teoria</vt:lpstr>
      <vt:lpstr>esempio</vt:lpstr>
    </vt:vector>
  </TitlesOfParts>
  <Company>USSL 12 - BERGAMO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USSL 12 - BERGAMO</dc:creator>
  <cp:lastModifiedBy>Utente</cp:lastModifiedBy>
  <cp:lastPrinted>1997-05-16T08:02:47Z</cp:lastPrinted>
  <dcterms:created xsi:type="dcterms:W3CDTF">1997-03-10T15:26:40Z</dcterms:created>
  <dcterms:modified xsi:type="dcterms:W3CDTF">2014-09-22T13:36:37Z</dcterms:modified>
</cp:coreProperties>
</file>